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curement\REPORTING\Q3 2022-2023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1'!$A$1:$R$16</definedName>
  </definedNames>
  <calcPr calcId="162913"/>
</workbook>
</file>

<file path=xl/calcChain.xml><?xml version="1.0" encoding="utf-8"?>
<calcChain xmlns="http://schemas.openxmlformats.org/spreadsheetml/2006/main">
  <c r="L16" i="1" l="1"/>
  <c r="N16" i="1"/>
  <c r="P16" i="1"/>
  <c r="Q16" i="1"/>
  <c r="J16" i="1"/>
  <c r="O15" i="1"/>
  <c r="R15" i="1" s="1"/>
  <c r="K14" i="1"/>
  <c r="K13" i="1"/>
  <c r="O9" i="1"/>
  <c r="O10" i="1"/>
  <c r="R10" i="1" s="1"/>
  <c r="O11" i="1"/>
  <c r="R11" i="1" s="1"/>
  <c r="K12" i="1"/>
  <c r="O12" i="1" s="1"/>
  <c r="R12" i="1" s="1"/>
  <c r="O7" i="1"/>
  <c r="R7" i="1" s="1"/>
  <c r="K8" i="1"/>
  <c r="O8" i="1" s="1"/>
  <c r="R8" i="1" s="1"/>
  <c r="M6" i="1"/>
  <c r="M16" i="1" l="1"/>
  <c r="K16" i="1"/>
  <c r="O14" i="1"/>
  <c r="R14" i="1" s="1"/>
  <c r="R9" i="1"/>
  <c r="O6" i="1"/>
  <c r="R6" i="1" l="1"/>
  <c r="O13" i="1"/>
  <c r="R13" i="1" s="1"/>
  <c r="O16" i="1" l="1"/>
  <c r="R16" i="1"/>
</calcChain>
</file>

<file path=xl/sharedStrings.xml><?xml version="1.0" encoding="utf-8"?>
<sst xmlns="http://schemas.openxmlformats.org/spreadsheetml/2006/main" count="159" uniqueCount="55">
  <si>
    <t>Lisa Tweedy</t>
  </si>
  <si>
    <t>SUBTOTAL</t>
  </si>
  <si>
    <t>TOTAL</t>
  </si>
  <si>
    <t>Mary Grattan-Gielen</t>
  </si>
  <si>
    <t>Name</t>
  </si>
  <si>
    <t>Position</t>
  </si>
  <si>
    <t>Purpose</t>
  </si>
  <si>
    <t>Start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</si>
  <si>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</si>
  <si>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</si>
  <si>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</si>
  <si>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</si>
  <si>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</si>
  <si>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</si>
  <si>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</si>
  <si>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</si>
  <si>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Hospitality</t>
  </si>
  <si>
    <t>Other Expenses</t>
  </si>
  <si>
    <t>Titre</t>
  </si>
  <si>
    <t>But</t>
  </si>
  <si>
    <t>Date de debut</t>
  </si>
  <si>
    <t>Hebergement</t>
  </si>
  <si>
    <t>Repas</t>
  </si>
  <si>
    <t>Accueil</t>
  </si>
  <si>
    <t>-</t>
  </si>
  <si>
    <t>Cynthia Martineau</t>
  </si>
  <si>
    <t>Chief Executive Officer</t>
  </si>
  <si>
    <r>
      <rPr>
        <sz val="6"/>
        <rFont val="Arial"/>
        <family val="2"/>
      </rPr>
      <t>Nom</t>
    </r>
  </si>
  <si>
    <r>
      <rPr>
        <sz val="6"/>
        <rFont val="Arial"/>
        <family val="2"/>
      </rPr>
      <t>Date de fin</t>
    </r>
  </si>
  <si>
    <r>
      <rPr>
        <sz val="6"/>
        <rFont val="Arial"/>
        <family val="2"/>
      </rPr>
      <t>Autres participants</t>
    </r>
  </si>
  <si>
    <r>
      <rPr>
        <sz val="6"/>
        <rFont val="Arial"/>
        <family val="2"/>
      </rPr>
      <t>Tarfit aerien</t>
    </r>
  </si>
  <si>
    <r>
      <rPr>
        <sz val="6"/>
        <rFont val="Arial"/>
        <family val="2"/>
      </rPr>
      <t>Autre mode de transport</t>
    </r>
  </si>
  <si>
    <r>
      <rPr>
        <sz val="6"/>
        <rFont val="Arial"/>
        <family val="2"/>
      </rPr>
      <t>Frais accessories</t>
    </r>
  </si>
  <si>
    <r>
      <rPr>
        <sz val="6"/>
        <rFont val="Arial"/>
        <family val="2"/>
      </rPr>
      <t>TOTAL PARTIEL</t>
    </r>
  </si>
  <si>
    <r>
      <rPr>
        <sz val="6"/>
        <rFont val="Arial"/>
        <family val="2"/>
      </rPr>
      <t>Autres depenses</t>
    </r>
  </si>
  <si>
    <t>Participants</t>
  </si>
  <si>
    <t>Toronto</t>
  </si>
  <si>
    <t>Fiscal Year: 2022/23</t>
  </si>
  <si>
    <t>Consultant Meeting</t>
  </si>
  <si>
    <t>Misc</t>
  </si>
  <si>
    <t>Accrued Mileage</t>
  </si>
  <si>
    <t>Misc - mileage reimbursement</t>
  </si>
  <si>
    <t>Site Visits</t>
  </si>
  <si>
    <t>Board Meeting</t>
  </si>
  <si>
    <t>Toronto Meetings</t>
  </si>
  <si>
    <t>Org Design Discussion</t>
  </si>
  <si>
    <t>Misc.</t>
  </si>
  <si>
    <t>VP Home and Community Care</t>
  </si>
  <si>
    <t>VP Meeting in Brampton</t>
  </si>
  <si>
    <t>Brampton</t>
  </si>
  <si>
    <t>Quarter: 3</t>
  </si>
  <si>
    <t>Chief Human Resources Officer</t>
  </si>
  <si>
    <t>South East</t>
  </si>
  <si>
    <t>Organization</t>
  </si>
  <si>
    <t>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</si>
</sst>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$###0.00;\$###0.00"/>
    <numFmt numFmtId="165" formatCode="&quot;$&quot;#,##0.00"/>
    <numFmt numFmtId="166" formatCode="mm/dd/yy;@"/>
    <numFmt numFmtId="167" formatCode="&quot;$&quot;#,##0.00000000000000"/>
  </numFmts>
  <fonts count="8" x14ac:knownFonts="1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7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3DFEB"/>
      </patternFill>
    </fill>
    <fill>
      <patternFill patternType="solid">
        <fgColor rgb="FFE3DFEB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7" fontId="0" fillId="0" borderId="0" xfId="0" applyNumberFormat="1" applyFill="1" applyBorder="1" applyAlignment="1">
      <alignment horizontal="left" vertical="top"/>
    </xf>
    <xf numFmtId="2" fontId="7" fillId="0" borderId="0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vertical="center"/>
    </xf>
    <xf numFmtId="165" fontId="2" fillId="0" borderId="2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3D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showGridLines="0" tabSelected="1" zoomScale="159" workbookViewId="0">
      <selection activeCell="T9" sqref="T1:T1048576"/>
    </sheetView>
  </sheetViews>
  <sheetFormatPr defaultRowHeight="12.75" x14ac:dyDescent="0.2"/>
  <cols>
    <col min="1" max="2" width="11.33203125" customWidth="1"/>
    <col min="3" max="3" width="15.5" customWidth="1"/>
    <col min="4" max="4" width="13.5" style="2" customWidth="1"/>
    <col min="5" max="6" width="7.83203125" customWidth="1"/>
    <col min="7" max="7" width="11.6640625" customWidth="1"/>
    <col min="8" max="10" width="8.1640625" customWidth="1"/>
    <col min="11" max="11" width="11.6640625" customWidth="1"/>
    <col min="12" max="12" width="10.6640625" customWidth="1"/>
    <col min="13" max="13" width="7.6640625" customWidth="1"/>
    <col min="14" max="14" width="9.33203125" customWidth="1"/>
    <col min="15" max="15" width="10.6640625" style="5" customWidth="1"/>
    <col min="16" max="16" width="8.33203125" customWidth="1"/>
    <col min="17" max="17" width="8.1640625" customWidth="1"/>
    <col min="18" max="18" width="10.83203125" style="6" customWidth="1"/>
    <col min="19" max="19" width="2.1640625" customWidth="1"/>
  </cols>
  <sheetData>
    <row r="1" spans="1:20" s="3" customFormat="1" ht="9.9499999999999993" customHeight="1" x14ac:dyDescent="0.2">
      <c r="A1" s="1" t="s">
        <v>37</v>
      </c>
      <c r="B1" s="1"/>
      <c r="D1" s="4"/>
      <c r="O1" s="5"/>
      <c r="R1" s="6"/>
    </row>
    <row r="2" spans="1:20" s="3" customFormat="1" ht="9.9499999999999993" customHeight="1" x14ac:dyDescent="0.2">
      <c r="A2" s="1" t="s">
        <v>50</v>
      </c>
      <c r="B2" s="1"/>
      <c r="D2" s="4"/>
      <c r="O2" s="5"/>
      <c r="R2" s="6"/>
    </row>
    <row r="3" spans="1:20" ht="13.5" thickBot="1" x14ac:dyDescent="0.25"/>
    <row r="4" spans="1:20" s="9" customFormat="1" ht="17.25" customHeight="1" x14ac:dyDescent="0.2">
      <c r="A4" s="22" t="s">
        <v>4</v>
      </c>
      <c r="B4" s="29" t="s">
        <v>53</v>
      </c>
      <c r="C4" s="23" t="s">
        <v>5</v>
      </c>
      <c r="D4" s="23" t="s">
        <v>6</v>
      </c>
      <c r="E4" s="23" t="s">
        <v>7</v>
      </c>
      <c r="F4" s="23" t="s">
        <v>38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3" t="s">
        <v>13</v>
      </c>
      <c r="M4" s="23" t="s">
        <v>14</v>
      </c>
      <c r="N4" s="23" t="s">
        <v>15</v>
      </c>
      <c r="O4" s="23" t="s">
        <v>1</v>
      </c>
      <c r="P4" s="23" t="s">
        <v>16</v>
      </c>
      <c r="Q4" s="23" t="s">
        <v>17</v>
      </c>
      <c r="R4" s="24" t="s">
        <v>2</v>
      </c>
    </row>
    <row r="5" spans="1:20" s="9" customFormat="1" ht="17.25" customHeight="1" x14ac:dyDescent="0.2">
      <c r="A5" s="25" t="s">
        <v>27</v>
      </c>
      <c r="B5" s="30" t="s">
        <v>54</v>
      </c>
      <c r="C5" s="11" t="s">
        <v>18</v>
      </c>
      <c r="D5" s="11" t="s">
        <v>19</v>
      </c>
      <c r="E5" s="11" t="s">
        <v>20</v>
      </c>
      <c r="F5" s="10" t="s">
        <v>28</v>
      </c>
      <c r="G5" s="11" t="s">
        <v>8</v>
      </c>
      <c r="H5" s="11" t="s">
        <v>35</v>
      </c>
      <c r="I5" s="10" t="s">
        <v>29</v>
      </c>
      <c r="J5" s="10" t="s">
        <v>30</v>
      </c>
      <c r="K5" s="10" t="s">
        <v>31</v>
      </c>
      <c r="L5" s="11" t="s">
        <v>21</v>
      </c>
      <c r="M5" s="11" t="s">
        <v>22</v>
      </c>
      <c r="N5" s="10" t="s">
        <v>32</v>
      </c>
      <c r="O5" s="17" t="s">
        <v>33</v>
      </c>
      <c r="P5" s="11" t="s">
        <v>23</v>
      </c>
      <c r="Q5" s="10" t="s">
        <v>34</v>
      </c>
      <c r="R5" s="26" t="s">
        <v>2</v>
      </c>
    </row>
    <row r="6" spans="1:20" s="14" customFormat="1" ht="21" customHeight="1" x14ac:dyDescent="0.2">
      <c r="A6" s="27" t="s">
        <v>25</v>
      </c>
      <c r="B6" s="31" t="s">
        <v>52</v>
      </c>
      <c r="C6" s="12" t="s">
        <v>26</v>
      </c>
      <c r="D6" s="12" t="s">
        <v>42</v>
      </c>
      <c r="E6" s="8">
        <v>44838</v>
      </c>
      <c r="F6" s="8">
        <v>44838</v>
      </c>
      <c r="G6" s="12" t="s">
        <v>46</v>
      </c>
      <c r="H6" s="12" t="s">
        <v>39</v>
      </c>
      <c r="I6" s="12" t="s">
        <v>24</v>
      </c>
      <c r="J6" s="7" t="s">
        <v>24</v>
      </c>
      <c r="K6" s="7">
        <v>502.32</v>
      </c>
      <c r="L6" s="7" t="s">
        <v>24</v>
      </c>
      <c r="M6" s="7">
        <f>79.64</f>
        <v>79.64</v>
      </c>
      <c r="N6" s="12" t="s">
        <v>24</v>
      </c>
      <c r="O6" s="18">
        <f>SUM(J6:N6)</f>
        <v>581.96</v>
      </c>
      <c r="P6" s="13" t="s">
        <v>24</v>
      </c>
      <c r="Q6" s="13" t="s">
        <v>24</v>
      </c>
      <c r="R6" s="28">
        <f>SUM(O6:Q6)</f>
        <v>581.96</v>
      </c>
    </row>
    <row r="7" spans="1:20" s="14" customFormat="1" ht="21" customHeight="1" x14ac:dyDescent="0.2">
      <c r="A7" s="27" t="s">
        <v>25</v>
      </c>
      <c r="B7" s="31" t="s">
        <v>52</v>
      </c>
      <c r="C7" s="12" t="s">
        <v>26</v>
      </c>
      <c r="D7" s="12" t="s">
        <v>43</v>
      </c>
      <c r="E7" s="8">
        <v>44838</v>
      </c>
      <c r="F7" s="8">
        <v>44838</v>
      </c>
      <c r="G7" s="12" t="s">
        <v>36</v>
      </c>
      <c r="H7" s="12" t="s">
        <v>39</v>
      </c>
      <c r="I7" s="12" t="s">
        <v>24</v>
      </c>
      <c r="J7" s="7" t="s">
        <v>24</v>
      </c>
      <c r="K7" s="7">
        <v>140.4</v>
      </c>
      <c r="L7" s="7" t="s">
        <v>24</v>
      </c>
      <c r="M7" s="7">
        <v>39.82</v>
      </c>
      <c r="N7" s="12"/>
      <c r="O7" s="18">
        <f t="shared" ref="O7:O12" si="0">SUM(J7:N7)</f>
        <v>180.22</v>
      </c>
      <c r="P7" s="13" t="s">
        <v>24</v>
      </c>
      <c r="Q7" s="13" t="s">
        <v>24</v>
      </c>
      <c r="R7" s="28">
        <f t="shared" ref="R7:R8" si="1">SUM(O7:Q7)</f>
        <v>180.22</v>
      </c>
    </row>
    <row r="8" spans="1:20" s="14" customFormat="1" ht="21" customHeight="1" x14ac:dyDescent="0.2">
      <c r="A8" s="27" t="s">
        <v>25</v>
      </c>
      <c r="B8" s="31" t="s">
        <v>52</v>
      </c>
      <c r="C8" s="12" t="s">
        <v>26</v>
      </c>
      <c r="D8" s="12" t="s">
        <v>44</v>
      </c>
      <c r="E8" s="8">
        <v>44838</v>
      </c>
      <c r="F8" s="8">
        <v>44838</v>
      </c>
      <c r="G8" s="12" t="s">
        <v>36</v>
      </c>
      <c r="H8" s="12" t="s">
        <v>39</v>
      </c>
      <c r="I8" s="12" t="s">
        <v>24</v>
      </c>
      <c r="J8" s="7" t="s">
        <v>24</v>
      </c>
      <c r="K8" s="7">
        <f>19.42+146</f>
        <v>165.42000000000002</v>
      </c>
      <c r="L8" s="7" t="s">
        <v>24</v>
      </c>
      <c r="M8" s="7">
        <v>50.88</v>
      </c>
      <c r="N8" s="12"/>
      <c r="O8" s="18">
        <f t="shared" si="0"/>
        <v>216.3</v>
      </c>
      <c r="P8" s="13" t="s">
        <v>24</v>
      </c>
      <c r="Q8" s="13" t="s">
        <v>24</v>
      </c>
      <c r="R8" s="28">
        <f t="shared" si="1"/>
        <v>216.3</v>
      </c>
    </row>
    <row r="9" spans="1:20" s="14" customFormat="1" ht="21" customHeight="1" x14ac:dyDescent="0.2">
      <c r="A9" s="27" t="s">
        <v>25</v>
      </c>
      <c r="B9" s="31" t="s">
        <v>52</v>
      </c>
      <c r="C9" s="12" t="s">
        <v>26</v>
      </c>
      <c r="D9" s="12" t="s">
        <v>43</v>
      </c>
      <c r="E9" s="8">
        <v>44883</v>
      </c>
      <c r="F9" s="8">
        <v>44883</v>
      </c>
      <c r="G9" s="12" t="s">
        <v>36</v>
      </c>
      <c r="H9" s="12" t="s">
        <v>39</v>
      </c>
      <c r="I9" s="12" t="s">
        <v>24</v>
      </c>
      <c r="J9" s="7" t="s">
        <v>24</v>
      </c>
      <c r="K9" s="7">
        <v>215</v>
      </c>
      <c r="L9" s="7" t="s">
        <v>24</v>
      </c>
      <c r="M9" s="7">
        <v>39.82</v>
      </c>
      <c r="N9" s="12" t="s">
        <v>24</v>
      </c>
      <c r="O9" s="18">
        <f t="shared" si="0"/>
        <v>254.82</v>
      </c>
      <c r="P9" s="13" t="s">
        <v>24</v>
      </c>
      <c r="Q9" s="13" t="s">
        <v>24</v>
      </c>
      <c r="R9" s="28">
        <f>SUM(O9:Q9)</f>
        <v>254.82</v>
      </c>
    </row>
    <row r="10" spans="1:20" s="14" customFormat="1" ht="21" customHeight="1" x14ac:dyDescent="0.2">
      <c r="A10" s="27" t="s">
        <v>25</v>
      </c>
      <c r="B10" s="31" t="s">
        <v>52</v>
      </c>
      <c r="C10" s="12" t="s">
        <v>26</v>
      </c>
      <c r="D10" s="12" t="s">
        <v>43</v>
      </c>
      <c r="E10" s="8">
        <v>44895</v>
      </c>
      <c r="F10" s="8">
        <v>44895</v>
      </c>
      <c r="G10" s="12" t="s">
        <v>36</v>
      </c>
      <c r="H10" s="12" t="s">
        <v>39</v>
      </c>
      <c r="I10" s="12" t="s">
        <v>24</v>
      </c>
      <c r="J10" s="7" t="s">
        <v>24</v>
      </c>
      <c r="K10" s="7">
        <v>40.340000000000003</v>
      </c>
      <c r="L10" s="7" t="s">
        <v>24</v>
      </c>
      <c r="M10" s="7">
        <v>11.06</v>
      </c>
      <c r="N10" s="12" t="s">
        <v>24</v>
      </c>
      <c r="O10" s="18">
        <f t="shared" si="0"/>
        <v>51.400000000000006</v>
      </c>
      <c r="P10" s="13" t="s">
        <v>24</v>
      </c>
      <c r="Q10" s="13" t="s">
        <v>24</v>
      </c>
      <c r="R10" s="28">
        <f t="shared" ref="R10:R12" si="2">SUM(O10:Q10)</f>
        <v>51.400000000000006</v>
      </c>
    </row>
    <row r="11" spans="1:20" s="14" customFormat="1" ht="21" customHeight="1" x14ac:dyDescent="0.2">
      <c r="A11" s="27" t="s">
        <v>25</v>
      </c>
      <c r="B11" s="31" t="s">
        <v>52</v>
      </c>
      <c r="C11" s="12" t="s">
        <v>26</v>
      </c>
      <c r="D11" s="12" t="s">
        <v>45</v>
      </c>
      <c r="E11" s="8">
        <v>44895</v>
      </c>
      <c r="F11" s="8">
        <v>44895</v>
      </c>
      <c r="G11" s="12" t="s">
        <v>36</v>
      </c>
      <c r="H11" s="12" t="s">
        <v>39</v>
      </c>
      <c r="I11" s="12" t="s">
        <v>24</v>
      </c>
      <c r="J11" s="7" t="s">
        <v>24</v>
      </c>
      <c r="K11" s="7">
        <v>146</v>
      </c>
      <c r="L11" s="7" t="s">
        <v>24</v>
      </c>
      <c r="M11" s="7">
        <v>11.06</v>
      </c>
      <c r="N11" s="12" t="s">
        <v>24</v>
      </c>
      <c r="O11" s="18">
        <f t="shared" si="0"/>
        <v>157.06</v>
      </c>
      <c r="P11" s="13" t="s">
        <v>24</v>
      </c>
      <c r="Q11" s="13" t="s">
        <v>24</v>
      </c>
      <c r="R11" s="28">
        <f t="shared" si="2"/>
        <v>157.06</v>
      </c>
    </row>
    <row r="12" spans="1:20" s="14" customFormat="1" ht="21" customHeight="1" x14ac:dyDescent="0.2">
      <c r="A12" s="27" t="s">
        <v>25</v>
      </c>
      <c r="B12" s="31" t="s">
        <v>52</v>
      </c>
      <c r="C12" s="12" t="s">
        <v>26</v>
      </c>
      <c r="D12" s="12" t="s">
        <v>40</v>
      </c>
      <c r="E12" s="8">
        <v>44834</v>
      </c>
      <c r="F12" s="8">
        <v>44894</v>
      </c>
      <c r="G12" s="12" t="s">
        <v>41</v>
      </c>
      <c r="H12" s="12" t="s">
        <v>39</v>
      </c>
      <c r="I12" s="12" t="s">
        <v>24</v>
      </c>
      <c r="J12" s="7" t="s">
        <v>24</v>
      </c>
      <c r="K12" s="7">
        <f>302+72+20+10+380.8+107.2+10</f>
        <v>902</v>
      </c>
      <c r="L12" s="7" t="s">
        <v>24</v>
      </c>
      <c r="M12" s="7" t="s">
        <v>24</v>
      </c>
      <c r="N12" s="12" t="s">
        <v>24</v>
      </c>
      <c r="O12" s="18">
        <f t="shared" si="0"/>
        <v>902</v>
      </c>
      <c r="P12" s="13" t="s">
        <v>24</v>
      </c>
      <c r="Q12" s="13" t="s">
        <v>24</v>
      </c>
      <c r="R12" s="28">
        <f t="shared" si="2"/>
        <v>902</v>
      </c>
      <c r="T12" s="19"/>
    </row>
    <row r="13" spans="1:20" s="14" customFormat="1" ht="21" customHeight="1" x14ac:dyDescent="0.2">
      <c r="A13" s="27" t="s">
        <v>0</v>
      </c>
      <c r="B13" s="31" t="s">
        <v>52</v>
      </c>
      <c r="C13" s="12" t="s">
        <v>51</v>
      </c>
      <c r="D13" s="12" t="s">
        <v>45</v>
      </c>
      <c r="E13" s="8">
        <v>44894</v>
      </c>
      <c r="F13" s="8">
        <v>44894</v>
      </c>
      <c r="G13" s="12" t="s">
        <v>36</v>
      </c>
      <c r="H13" s="12" t="s">
        <v>39</v>
      </c>
      <c r="I13" s="12" t="s">
        <v>24</v>
      </c>
      <c r="J13" s="7" t="s">
        <v>24</v>
      </c>
      <c r="K13" s="7">
        <f>13.27+88</f>
        <v>101.27</v>
      </c>
      <c r="L13" s="7" t="s">
        <v>24</v>
      </c>
      <c r="M13" s="7">
        <v>11.06</v>
      </c>
      <c r="N13" s="12" t="s">
        <v>24</v>
      </c>
      <c r="O13" s="18">
        <f>SUM(J13:N13)</f>
        <v>112.33</v>
      </c>
      <c r="P13" s="13" t="s">
        <v>24</v>
      </c>
      <c r="Q13" s="13" t="s">
        <v>24</v>
      </c>
      <c r="R13" s="28">
        <f>SUM(O13:Q13)</f>
        <v>112.33</v>
      </c>
    </row>
    <row r="14" spans="1:20" s="14" customFormat="1" ht="21" customHeight="1" x14ac:dyDescent="0.2">
      <c r="A14" s="27" t="s">
        <v>0</v>
      </c>
      <c r="B14" s="31" t="s">
        <v>52</v>
      </c>
      <c r="C14" s="12" t="s">
        <v>51</v>
      </c>
      <c r="D14" s="12" t="s">
        <v>40</v>
      </c>
      <c r="E14" s="8">
        <v>44834</v>
      </c>
      <c r="F14" s="8">
        <v>44895</v>
      </c>
      <c r="G14" s="12" t="s">
        <v>41</v>
      </c>
      <c r="H14" s="12" t="s">
        <v>39</v>
      </c>
      <c r="I14" s="12" t="s">
        <v>24</v>
      </c>
      <c r="J14" s="7" t="s">
        <v>24</v>
      </c>
      <c r="K14" s="7">
        <f>260+222.4+111.2</f>
        <v>593.6</v>
      </c>
      <c r="L14" s="7" t="s">
        <v>24</v>
      </c>
      <c r="M14" s="7" t="s">
        <v>24</v>
      </c>
      <c r="N14" s="12" t="s">
        <v>24</v>
      </c>
      <c r="O14" s="18">
        <f>SUM(J14:N14)</f>
        <v>593.6</v>
      </c>
      <c r="P14" s="13" t="s">
        <v>24</v>
      </c>
      <c r="Q14" s="13" t="s">
        <v>24</v>
      </c>
      <c r="R14" s="28">
        <f>SUM(O14:Q14)</f>
        <v>593.6</v>
      </c>
      <c r="T14" s="16"/>
    </row>
    <row r="15" spans="1:20" s="14" customFormat="1" ht="21" customHeight="1" x14ac:dyDescent="0.2">
      <c r="A15" s="27" t="s">
        <v>3</v>
      </c>
      <c r="B15" s="31" t="s">
        <v>52</v>
      </c>
      <c r="C15" s="12" t="s">
        <v>47</v>
      </c>
      <c r="D15" s="12" t="s">
        <v>48</v>
      </c>
      <c r="E15" s="8">
        <v>44825</v>
      </c>
      <c r="F15" s="8">
        <v>44825</v>
      </c>
      <c r="G15" s="12" t="s">
        <v>49</v>
      </c>
      <c r="H15" s="12" t="s">
        <v>39</v>
      </c>
      <c r="I15" s="12" t="s">
        <v>24</v>
      </c>
      <c r="J15" s="7" t="s">
        <v>24</v>
      </c>
      <c r="K15" s="7">
        <v>155.19999999999999</v>
      </c>
      <c r="L15" s="7" t="s">
        <v>24</v>
      </c>
      <c r="M15" s="7" t="s">
        <v>24</v>
      </c>
      <c r="N15" s="12" t="s">
        <v>24</v>
      </c>
      <c r="O15" s="18">
        <f>SUM(J15:N15)</f>
        <v>155.19999999999999</v>
      </c>
      <c r="P15" s="13" t="s">
        <v>24</v>
      </c>
      <c r="Q15" s="13" t="s">
        <v>24</v>
      </c>
      <c r="R15" s="28">
        <f>SUM(O15:Q15)</f>
        <v>155.19999999999999</v>
      </c>
      <c r="T15" s="19"/>
    </row>
    <row r="16" spans="1:20" s="5" customFormat="1" ht="21" customHeight="1" x14ac:dyDescent="0.2">
      <c r="J16" s="20">
        <f>SUM(J6:J15)</f>
        <v>0</v>
      </c>
      <c r="K16" s="20">
        <f>SUM(K6:K15)</f>
        <v>2961.5499999999997</v>
      </c>
      <c r="L16" s="20">
        <f>SUM(L6:L15)</f>
        <v>0</v>
      </c>
      <c r="M16" s="20">
        <f>SUM(M6:M15)</f>
        <v>243.34</v>
      </c>
      <c r="N16" s="20">
        <f>SUM(N6:N15)</f>
        <v>0</v>
      </c>
      <c r="O16" s="21">
        <f>SUM(O6:O15)</f>
        <v>3204.89</v>
      </c>
      <c r="P16" s="20">
        <f>SUM(P6:P15)</f>
        <v>0</v>
      </c>
      <c r="Q16" s="20">
        <f>SUM(Q6:Q15)</f>
        <v>0</v>
      </c>
      <c r="R16" s="21">
        <f>SUM(R6:R15)</f>
        <v>3204.89</v>
      </c>
    </row>
    <row r="47" spans="10:10" x14ac:dyDescent="0.2">
      <c r="J47" s="15"/>
    </row>
  </sheetData>
  <printOptions horizontalCentered="1"/>
  <pageMargins left="0.25" right="0.25" top="0.75" bottom="0.75" header="0.3" footer="0.3"/>
  <pageSetup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Nelson</dc:creator>
  <cp:lastModifiedBy>Faragher, Joel</cp:lastModifiedBy>
  <cp:lastPrinted>2022-10-24T18:37:54Z</cp:lastPrinted>
  <dcterms:created xsi:type="dcterms:W3CDTF">2021-10-15T09:50:50Z</dcterms:created>
  <dcterms:modified xsi:type="dcterms:W3CDTF">2023-01-31T19:20:13Z</dcterms:modified>
</cp:coreProperties>
</file>